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60" windowWidth="13260" windowHeight="9345" activeTab="0"/>
  </bookViews>
  <sheets>
    <sheet name="Sheet1" sheetId="1" r:id="rId1"/>
  </sheets>
  <definedNames/>
  <calcPr fullCalcOnLoad="1"/>
</workbook>
</file>

<file path=xl/comments1.xml><?xml version="1.0" encoding="utf-8"?>
<comments xmlns="http://schemas.openxmlformats.org/spreadsheetml/2006/main">
  <authors>
    <author>Reviewer</author>
  </authors>
  <commentList>
    <comment ref="D8" authorId="0">
      <text>
        <r>
          <rPr>
            <sz val="8"/>
            <rFont val="Tahoma"/>
            <family val="2"/>
          </rPr>
          <t>For the mean of change scores, you would multiply the SD of change scores by this factor to get the confidence interval for the mean change.</t>
        </r>
      </text>
    </comment>
    <comment ref="P8" authorId="0">
      <text>
        <r>
          <rPr>
            <sz val="8"/>
            <rFont val="Tahoma"/>
            <family val="2"/>
          </rPr>
          <t>For the mean of change scores, you would multiply the SD of change scores by this factor to get the confidence interval for the mean change.</t>
        </r>
      </text>
    </comment>
  </commentList>
</comments>
</file>

<file path=xl/sharedStrings.xml><?xml version="1.0" encoding="utf-8"?>
<sst xmlns="http://schemas.openxmlformats.org/spreadsheetml/2006/main" count="29" uniqueCount="22">
  <si>
    <t>%</t>
  </si>
  <si>
    <t>Sample size</t>
  </si>
  <si>
    <t>Confidence-interval (CI) factor</t>
  </si>
  <si>
    <t>Total sample size</t>
  </si>
  <si>
    <t>CI factor for mean of M&amp;F</t>
  </si>
  <si>
    <t>Choose confidence level:</t>
  </si>
  <si>
    <t>This spreadsheet shows confidence-interval factors for various sample sizes when subjects are all the same,</t>
  </si>
  <si>
    <t>then the factors for the mean of two different groups (males and females).</t>
  </si>
  <si>
    <t>Equivalent sample size for 90%CI</t>
  </si>
  <si>
    <t>Equivalent sample size for 95%CI</t>
  </si>
  <si>
    <t>So, if you have 5 females for every 10 males, that's actually equivalent to a sample size of 13 for the combined mean effect on equal numbers of males and females.  (You can calculate it without regard to sex, in which case of course it is a sample size of 15, but it you factor sex into the model, as you should, then it is equivalent to a sample size of 13.)  
If you have 4 females for every 10 males, that's equivalent to only 10.  If you have 3 females for every 10 males, incredible as it may seem, the precision you get for the mean outcome is equivalent to a sample size of only 7.  So bottom line is that a ratio of 10:4 isn't worth the effort, and 10:5 is starting to be worth it. 
Conclusion:  if you're short of subjects, it's better to stick to one sex than to boost numbers by adding anything less than half the number of the other sex.</t>
  </si>
  <si>
    <t>The pastel colors indicate factors that are approximately the same (for 90%CI), hence the equivalent sample size.</t>
  </si>
  <si>
    <t>If you change the confidence level to 95%, the equivalent sample size is a bit less.</t>
  </si>
  <si>
    <t>No of males (M)</t>
  </si>
  <si>
    <t>No of females (F)</t>
  </si>
  <si>
    <t>Proportion of females (%)</t>
  </si>
  <si>
    <t>Degrees  of freedom for mean of M&amp;F</t>
  </si>
  <si>
    <t>Change this number until the CI factor in orange is the same as that in blue:</t>
  </si>
  <si>
    <t>It is then the equivalent males-only sample size.</t>
  </si>
  <si>
    <t>Use this set of cells for any sample size and proportion of females.</t>
  </si>
  <si>
    <t>For a sample size of 1000 made up of 750 males and 250 females, you get the same</t>
  </si>
  <si>
    <t>precision as the males alone, so including the females didn't increase the effective sample size.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</si>
</sst>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44">
    <font>
      <sz val="10"/>
      <name val="Arial"/>
      <family val="0"/>
    </font>
    <font>
      <sz val="10"/>
      <color indexed="12"/>
      <name val="Arial"/>
      <family val="2"/>
    </font>
    <font>
      <u val="single"/>
      <sz val="10"/>
      <color indexed="12"/>
      <name val="Arial"/>
      <family val="2"/>
    </font>
    <font>
      <u val="single"/>
      <sz val="10"/>
      <color indexed="36"/>
      <name val="Arial"/>
      <family val="2"/>
    </font>
    <font>
      <b/>
      <sz val="10"/>
      <color indexed="12"/>
      <name val="Arial"/>
      <family val="2"/>
    </font>
    <font>
      <sz val="8"/>
      <name val="Tahoma"/>
      <family val="2"/>
    </font>
    <font>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70C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2" fontId="0" fillId="0" borderId="0" xfId="0" applyNumberFormat="1" applyAlignment="1">
      <alignment/>
    </xf>
    <xf numFmtId="166" fontId="0" fillId="0" borderId="0" xfId="0" applyNumberFormat="1" applyAlignment="1">
      <alignment horizontal="center"/>
    </xf>
    <xf numFmtId="0" fontId="1" fillId="0" borderId="0" xfId="0" applyFont="1" applyAlignment="1">
      <alignment horizontal="center"/>
    </xf>
    <xf numFmtId="1" fontId="0" fillId="0" borderId="0" xfId="0" applyNumberFormat="1" applyAlignment="1">
      <alignment horizontal="center"/>
    </xf>
    <xf numFmtId="0" fontId="0" fillId="0" borderId="0" xfId="0" applyAlignment="1">
      <alignment horizontal="center" wrapText="1"/>
    </xf>
    <xf numFmtId="166" fontId="0" fillId="33" borderId="0" xfId="0" applyNumberFormat="1" applyFill="1" applyAlignment="1">
      <alignment horizontal="center"/>
    </xf>
    <xf numFmtId="166" fontId="0" fillId="34" borderId="0" xfId="0" applyNumberFormat="1" applyFill="1" applyAlignment="1">
      <alignment horizontal="center"/>
    </xf>
    <xf numFmtId="166" fontId="0" fillId="35" borderId="0" xfId="0" applyNumberFormat="1" applyFill="1" applyAlignment="1">
      <alignment horizontal="center"/>
    </xf>
    <xf numFmtId="166" fontId="0" fillId="36" borderId="0" xfId="0" applyNumberFormat="1" applyFill="1" applyAlignment="1">
      <alignment horizontal="center"/>
    </xf>
    <xf numFmtId="0" fontId="0" fillId="0" borderId="0" xfId="0" applyAlignment="1">
      <alignment horizontal="left"/>
    </xf>
    <xf numFmtId="0" fontId="4" fillId="0" borderId="0" xfId="0" applyFont="1" applyAlignment="1">
      <alignment horizontal="right"/>
    </xf>
    <xf numFmtId="0" fontId="0" fillId="0" borderId="0" xfId="0" applyAlignment="1">
      <alignment horizontal="right"/>
    </xf>
    <xf numFmtId="166" fontId="0" fillId="0" borderId="0" xfId="0" applyNumberFormat="1" applyFill="1" applyAlignment="1">
      <alignment horizontal="center"/>
    </xf>
    <xf numFmtId="1" fontId="0" fillId="0" borderId="0" xfId="0" applyNumberFormat="1" applyFont="1" applyFill="1" applyAlignment="1">
      <alignment horizontal="center"/>
    </xf>
    <xf numFmtId="1" fontId="6" fillId="36" borderId="0" xfId="0" applyNumberFormat="1" applyFont="1" applyFill="1" applyAlignment="1">
      <alignment horizontal="center"/>
    </xf>
    <xf numFmtId="0" fontId="6" fillId="36" borderId="0" xfId="0" applyFont="1" applyFill="1" applyAlignment="1">
      <alignment horizontal="center"/>
    </xf>
    <xf numFmtId="1" fontId="6" fillId="33" borderId="0" xfId="0" applyNumberFormat="1" applyFont="1" applyFill="1" applyAlignment="1">
      <alignment horizontal="center"/>
    </xf>
    <xf numFmtId="0" fontId="6" fillId="33" borderId="0" xfId="0" applyFont="1" applyFill="1" applyAlignment="1">
      <alignment horizontal="center"/>
    </xf>
    <xf numFmtId="1" fontId="6" fillId="34" borderId="0" xfId="0" applyNumberFormat="1" applyFont="1" applyFill="1" applyAlignment="1">
      <alignment horizontal="center"/>
    </xf>
    <xf numFmtId="0" fontId="6" fillId="34" borderId="0" xfId="0" applyFont="1" applyFill="1" applyAlignment="1">
      <alignment horizontal="center"/>
    </xf>
    <xf numFmtId="1" fontId="6" fillId="35" borderId="0" xfId="0" applyNumberFormat="1" applyFont="1" applyFill="1" applyAlignment="1">
      <alignment horizontal="center"/>
    </xf>
    <xf numFmtId="0" fontId="6" fillId="35" borderId="0" xfId="0" applyFont="1" applyFill="1" applyAlignment="1">
      <alignment horizontal="center"/>
    </xf>
    <xf numFmtId="0" fontId="0" fillId="0" borderId="0" xfId="0" applyFont="1" applyAlignment="1">
      <alignment horizontal="right"/>
    </xf>
    <xf numFmtId="0" fontId="0" fillId="0" borderId="0" xfId="0" applyFont="1" applyAlignment="1">
      <alignment horizontal="center"/>
    </xf>
    <xf numFmtId="0" fontId="0" fillId="0" borderId="0" xfId="0" applyFont="1" applyAlignment="1">
      <alignment/>
    </xf>
    <xf numFmtId="1" fontId="42" fillId="0" borderId="0" xfId="0" applyNumberFormat="1" applyFont="1" applyFill="1" applyAlignment="1">
      <alignment horizontal="center"/>
    </xf>
    <xf numFmtId="0" fontId="0" fillId="0" borderId="0" xfId="0" applyFont="1" applyAlignment="1">
      <alignment horizontal="center" wrapText="1"/>
    </xf>
    <xf numFmtId="0" fontId="4" fillId="0" borderId="0" xfId="0" applyFont="1" applyAlignment="1">
      <alignment horizontal="center"/>
    </xf>
    <xf numFmtId="166" fontId="0" fillId="8" borderId="0" xfId="0" applyNumberFormat="1" applyFill="1" applyAlignment="1">
      <alignment horizontal="center"/>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V32"/>
  <sheetViews>
    <sheetView tabSelected="1" zoomScalePageLayoutView="0" workbookViewId="0" topLeftCell="A1">
      <selection activeCell="A2" sqref="A2"/>
    </sheetView>
  </sheetViews>
  <sheetFormatPr defaultColWidth="9.140625" defaultRowHeight="12.75"/>
  <cols>
    <col min="1" max="1" width="4.7109375" style="0" customWidth="1"/>
    <col min="2" max="2" width="3.28125" style="0" customWidth="1"/>
    <col min="4" max="4" width="10.140625" style="0" customWidth="1"/>
    <col min="5" max="5" width="4.57421875" style="0" customWidth="1"/>
    <col min="7" max="7" width="10.421875" style="0" customWidth="1"/>
    <col min="8" max="8" width="9.421875" style="0" customWidth="1"/>
    <col min="10" max="10" width="9.8515625" style="0" customWidth="1"/>
    <col min="16" max="16" width="10.28125" style="0" customWidth="1"/>
    <col min="17" max="17" width="3.421875" style="0" customWidth="1"/>
    <col min="21" max="21" width="9.8515625" style="0" customWidth="1"/>
  </cols>
  <sheetData>
    <row r="1" ht="9" customHeight="1"/>
    <row r="2" ht="12.75">
      <c r="B2" t="s">
        <v>6</v>
      </c>
    </row>
    <row r="3" ht="12.75">
      <c r="B3" t="s">
        <v>7</v>
      </c>
    </row>
    <row r="4" spans="2:4" ht="12.75">
      <c r="B4" t="s">
        <v>11</v>
      </c>
      <c r="D4" s="1"/>
    </row>
    <row r="5" spans="2:4" ht="12.75">
      <c r="B5" t="s">
        <v>12</v>
      </c>
      <c r="D5" s="1"/>
    </row>
    <row r="6" ht="6.75" customHeight="1">
      <c r="D6" s="1"/>
    </row>
    <row r="7" spans="4:15" ht="12.75">
      <c r="D7" s="12" t="s">
        <v>5</v>
      </c>
      <c r="E7" s="11">
        <v>90</v>
      </c>
      <c r="F7" s="10" t="s">
        <v>0</v>
      </c>
      <c r="O7" s="25" t="s">
        <v>19</v>
      </c>
    </row>
    <row r="8" spans="3:22" s="5" customFormat="1" ht="52.5" customHeight="1">
      <c r="C8" s="5" t="s">
        <v>1</v>
      </c>
      <c r="D8" s="5" t="s">
        <v>2</v>
      </c>
      <c r="F8" s="5" t="s">
        <v>13</v>
      </c>
      <c r="G8" s="5" t="s">
        <v>14</v>
      </c>
      <c r="H8" s="5" t="s">
        <v>15</v>
      </c>
      <c r="I8" s="5" t="s">
        <v>3</v>
      </c>
      <c r="J8" s="5" t="s">
        <v>16</v>
      </c>
      <c r="K8" s="5" t="s">
        <v>4</v>
      </c>
      <c r="L8" s="5" t="s">
        <v>8</v>
      </c>
      <c r="M8" s="5" t="s">
        <v>9</v>
      </c>
      <c r="O8" s="5" t="s">
        <v>1</v>
      </c>
      <c r="P8" s="5" t="s">
        <v>2</v>
      </c>
      <c r="R8" s="27" t="s">
        <v>15</v>
      </c>
      <c r="S8" s="5" t="s">
        <v>13</v>
      </c>
      <c r="T8" s="5" t="s">
        <v>14</v>
      </c>
      <c r="U8" s="5" t="s">
        <v>16</v>
      </c>
      <c r="V8" s="5" t="s">
        <v>4</v>
      </c>
    </row>
    <row r="9" spans="3:22" ht="12.75">
      <c r="C9" s="3">
        <v>20</v>
      </c>
      <c r="D9" s="9">
        <f aca="true" t="shared" si="0" ref="D9:D19">TINV(1-$E$7/100,C9-1)/SQRT(C9)</f>
        <v>0.3866458508687114</v>
      </c>
      <c r="F9" s="3">
        <v>10</v>
      </c>
      <c r="G9" s="3">
        <v>10</v>
      </c>
      <c r="H9" s="14">
        <f>G9/(G9+F9)*100</f>
        <v>50</v>
      </c>
      <c r="I9" s="4">
        <f>F9+G9</f>
        <v>20</v>
      </c>
      <c r="J9" s="4">
        <f>(1/F9+1/G9)^2/(1/F9^2/(F9-1)+1/G9^2/(G9-1))</f>
        <v>18.000000000000004</v>
      </c>
      <c r="K9" s="9">
        <f>TINV(1-$E$7/100,J9)*SQRT(1/F9+1/G9)/2</f>
        <v>0.38774841017052725</v>
      </c>
      <c r="L9" s="15">
        <v>20</v>
      </c>
      <c r="M9" s="16">
        <v>20</v>
      </c>
      <c r="O9" s="3">
        <v>1000</v>
      </c>
      <c r="P9" s="9">
        <f>TINV(1-$E$7/100,O9-1)/SQRT(O9)</f>
        <v>0.05206311786485654</v>
      </c>
      <c r="R9" s="26">
        <v>75</v>
      </c>
      <c r="S9" s="24">
        <f>O9*(100-R9)/100</f>
        <v>250</v>
      </c>
      <c r="T9" s="24">
        <f>O9-S9</f>
        <v>750</v>
      </c>
      <c r="U9" s="4">
        <f>(1/S9+1/T9)^2/(1/S9^2/(S9-1)+1/T9^2/(T9-1))</f>
        <v>426.89785407725327</v>
      </c>
      <c r="V9" s="29">
        <f>TINV(1-$E$7/100,U9)*SQRT(1/S9+1/T9)/2</f>
        <v>0.06019245933250264</v>
      </c>
    </row>
    <row r="10" spans="3:13" ht="12.75">
      <c r="C10" s="3">
        <v>15</v>
      </c>
      <c r="D10" s="2">
        <f t="shared" si="0"/>
        <v>0.45476832155749897</v>
      </c>
      <c r="F10" s="3">
        <v>10</v>
      </c>
      <c r="G10" s="3">
        <v>5</v>
      </c>
      <c r="H10" s="14">
        <f>G10/(G10+F10)*100</f>
        <v>33.33333333333333</v>
      </c>
      <c r="I10" s="4">
        <f>F10+G10</f>
        <v>15</v>
      </c>
      <c r="J10" s="4">
        <f>(1/F10+1/G10)^2/(1/F10^2/(F10-1)+1/G10^2/(G10-1))</f>
        <v>8.100000000000001</v>
      </c>
      <c r="K10" s="6">
        <f>TINV(1-$E$7/100,J10)*SQRT(1/F10+1/G10)/2</f>
        <v>0.5092582034600681</v>
      </c>
      <c r="L10" s="17">
        <v>12</v>
      </c>
      <c r="M10" s="18">
        <v>12</v>
      </c>
    </row>
    <row r="11" spans="3:13" ht="12.75">
      <c r="C11" s="3">
        <f aca="true" t="shared" si="1" ref="C11:C19">C10-1</f>
        <v>14</v>
      </c>
      <c r="D11" s="2">
        <f t="shared" si="0"/>
        <v>0.4733018587556391</v>
      </c>
      <c r="F11" s="3">
        <v>10</v>
      </c>
      <c r="G11" s="3">
        <v>4</v>
      </c>
      <c r="H11" s="14">
        <f>G11/(G11+F11)*100</f>
        <v>28.57142857142857</v>
      </c>
      <c r="I11" s="4">
        <f>F11+G11</f>
        <v>14</v>
      </c>
      <c r="J11" s="4">
        <f>(1/F11+1/G11)^2/(1/F11^2/(F11-1)+1/G11^2/(G11-1))</f>
        <v>5.582278481012658</v>
      </c>
      <c r="K11" s="7">
        <f>TINV(1-$E$7/100,J11)*SQRT(1/F11+1/G11)/2</f>
        <v>0.5960593471721634</v>
      </c>
      <c r="L11" s="19">
        <v>10</v>
      </c>
      <c r="M11" s="20">
        <v>9</v>
      </c>
    </row>
    <row r="12" spans="3:22" ht="12.75">
      <c r="C12" s="3">
        <f t="shared" si="1"/>
        <v>13</v>
      </c>
      <c r="D12" s="13">
        <f t="shared" si="0"/>
        <v>0.49431762842423094</v>
      </c>
      <c r="F12" s="3">
        <v>10</v>
      </c>
      <c r="G12" s="3">
        <v>3</v>
      </c>
      <c r="H12" s="14">
        <f>G12/(G12+F12)*100</f>
        <v>23.076923076923077</v>
      </c>
      <c r="I12" s="4">
        <f>F12+G12</f>
        <v>13</v>
      </c>
      <c r="J12" s="4">
        <f>(1/F12+1/G12)^2/(1/F12^2/(F12-1)+1/G12^2/(G12-1))</f>
        <v>3.313725490196079</v>
      </c>
      <c r="K12" s="8">
        <f>TINV(1-$E$7/100,J12)*SQRT(1/F12+1/G12)/2</f>
        <v>0.7745867335306891</v>
      </c>
      <c r="L12" s="21">
        <v>7</v>
      </c>
      <c r="M12" s="22">
        <v>6</v>
      </c>
      <c r="U12" s="23" t="str">
        <f>"CI factor for a sample of "&amp;V13&amp;" males only:"</f>
        <v>CI factor for a sample of 750 males only:</v>
      </c>
      <c r="V12" s="7">
        <f>TINV(1-$E$7/100,V13-1)/SQRT(V13)</f>
        <v>0.06013594083405096</v>
      </c>
    </row>
    <row r="13" spans="3:22" ht="12.75">
      <c r="C13" s="3">
        <f t="shared" si="1"/>
        <v>12</v>
      </c>
      <c r="D13" s="6">
        <f>TINV(1-$E$7/100,C13-1)/SQRT(C13)</f>
        <v>0.518427291756171</v>
      </c>
      <c r="U13" s="23" t="s">
        <v>17</v>
      </c>
      <c r="V13" s="28">
        <v>750</v>
      </c>
    </row>
    <row r="14" spans="3:21" ht="12.75">
      <c r="C14" s="3">
        <f t="shared" si="1"/>
        <v>11</v>
      </c>
      <c r="D14" s="2">
        <f t="shared" si="0"/>
        <v>0.5464775901338716</v>
      </c>
      <c r="O14" s="25"/>
      <c r="U14" s="23" t="s">
        <v>18</v>
      </c>
    </row>
    <row r="15" spans="3:15" ht="12.75">
      <c r="C15" s="3">
        <f t="shared" si="1"/>
        <v>10</v>
      </c>
      <c r="D15" s="7">
        <f t="shared" si="0"/>
        <v>0.5796812075504562</v>
      </c>
      <c r="O15" s="25" t="s">
        <v>20</v>
      </c>
    </row>
    <row r="16" spans="3:15" ht="12.75">
      <c r="C16" s="3">
        <f t="shared" si="1"/>
        <v>9</v>
      </c>
      <c r="D16" s="7">
        <f t="shared" si="0"/>
        <v>0.6198493458436327</v>
      </c>
      <c r="O16" s="25" t="s">
        <v>21</v>
      </c>
    </row>
    <row r="17" spans="3:4" ht="12.75">
      <c r="C17" s="3">
        <f t="shared" si="1"/>
        <v>8</v>
      </c>
      <c r="D17" s="2">
        <f t="shared" si="0"/>
        <v>0.6698346895750471</v>
      </c>
    </row>
    <row r="18" spans="3:4" ht="12.75">
      <c r="C18" s="3">
        <f t="shared" si="1"/>
        <v>7</v>
      </c>
      <c r="D18" s="8">
        <f t="shared" si="0"/>
        <v>0.7344531106868889</v>
      </c>
    </row>
    <row r="19" spans="3:4" ht="12.75">
      <c r="C19" s="3">
        <f t="shared" si="1"/>
        <v>6</v>
      </c>
      <c r="D19" s="8">
        <f t="shared" si="0"/>
        <v>0.8226400536151949</v>
      </c>
    </row>
    <row r="21" spans="2:13" ht="12.75" customHeight="1">
      <c r="B21" s="30" t="s">
        <v>10</v>
      </c>
      <c r="C21" s="30"/>
      <c r="D21" s="30"/>
      <c r="E21" s="30"/>
      <c r="F21" s="30"/>
      <c r="G21" s="30"/>
      <c r="H21" s="30"/>
      <c r="I21" s="30"/>
      <c r="J21" s="30"/>
      <c r="K21" s="30"/>
      <c r="L21" s="30"/>
      <c r="M21" s="30"/>
    </row>
    <row r="22" spans="2:13" ht="12.75">
      <c r="B22" s="30"/>
      <c r="C22" s="30"/>
      <c r="D22" s="30"/>
      <c r="E22" s="30"/>
      <c r="F22" s="30"/>
      <c r="G22" s="30"/>
      <c r="H22" s="30"/>
      <c r="I22" s="30"/>
      <c r="J22" s="30"/>
      <c r="K22" s="30"/>
      <c r="L22" s="30"/>
      <c r="M22" s="30"/>
    </row>
    <row r="23" spans="2:13" ht="12.75">
      <c r="B23" s="30"/>
      <c r="C23" s="30"/>
      <c r="D23" s="30"/>
      <c r="E23" s="30"/>
      <c r="F23" s="30"/>
      <c r="G23" s="30"/>
      <c r="H23" s="30"/>
      <c r="I23" s="30"/>
      <c r="J23" s="30"/>
      <c r="K23" s="30"/>
      <c r="L23" s="30"/>
      <c r="M23" s="30"/>
    </row>
    <row r="24" spans="2:13" ht="12.75">
      <c r="B24" s="30"/>
      <c r="C24" s="30"/>
      <c r="D24" s="30"/>
      <c r="E24" s="30"/>
      <c r="F24" s="30"/>
      <c r="G24" s="30"/>
      <c r="H24" s="30"/>
      <c r="I24" s="30"/>
      <c r="J24" s="30"/>
      <c r="K24" s="30"/>
      <c r="L24" s="30"/>
      <c r="M24" s="30"/>
    </row>
    <row r="25" spans="2:13" ht="12.75">
      <c r="B25" s="30"/>
      <c r="C25" s="30"/>
      <c r="D25" s="30"/>
      <c r="E25" s="30"/>
      <c r="F25" s="30"/>
      <c r="G25" s="30"/>
      <c r="H25" s="30"/>
      <c r="I25" s="30"/>
      <c r="J25" s="30"/>
      <c r="K25" s="30"/>
      <c r="L25" s="30"/>
      <c r="M25" s="30"/>
    </row>
    <row r="26" spans="2:13" ht="13.5" customHeight="1">
      <c r="B26" s="30"/>
      <c r="C26" s="30"/>
      <c r="D26" s="30"/>
      <c r="E26" s="30"/>
      <c r="F26" s="30"/>
      <c r="G26" s="30"/>
      <c r="H26" s="30"/>
      <c r="I26" s="30"/>
      <c r="J26" s="30"/>
      <c r="K26" s="30"/>
      <c r="L26" s="30"/>
      <c r="M26" s="30"/>
    </row>
    <row r="27" spans="2:13" ht="12.75">
      <c r="B27" s="30"/>
      <c r="C27" s="30"/>
      <c r="D27" s="30"/>
      <c r="E27" s="30"/>
      <c r="F27" s="30"/>
      <c r="G27" s="30"/>
      <c r="H27" s="30"/>
      <c r="I27" s="30"/>
      <c r="J27" s="30"/>
      <c r="K27" s="30"/>
      <c r="L27" s="30"/>
      <c r="M27" s="30"/>
    </row>
    <row r="28" spans="2:13" ht="12.75">
      <c r="B28" s="30"/>
      <c r="C28" s="30"/>
      <c r="D28" s="30"/>
      <c r="E28" s="30"/>
      <c r="F28" s="30"/>
      <c r="G28" s="30"/>
      <c r="H28" s="30"/>
      <c r="I28" s="30"/>
      <c r="J28" s="30"/>
      <c r="K28" s="30"/>
      <c r="L28" s="30"/>
      <c r="M28" s="30"/>
    </row>
    <row r="29" spans="2:13" ht="12.75">
      <c r="B29" s="30"/>
      <c r="C29" s="30"/>
      <c r="D29" s="30"/>
      <c r="E29" s="30"/>
      <c r="F29" s="30"/>
      <c r="G29" s="30"/>
      <c r="H29" s="30"/>
      <c r="I29" s="30"/>
      <c r="J29" s="30"/>
      <c r="K29" s="30"/>
      <c r="L29" s="30"/>
      <c r="M29" s="30"/>
    </row>
    <row r="30" spans="2:13" ht="12.75">
      <c r="B30" s="30"/>
      <c r="C30" s="30"/>
      <c r="D30" s="30"/>
      <c r="E30" s="30"/>
      <c r="F30" s="30"/>
      <c r="G30" s="30"/>
      <c r="H30" s="30"/>
      <c r="I30" s="30"/>
      <c r="J30" s="30"/>
      <c r="K30" s="30"/>
      <c r="L30" s="30"/>
      <c r="M30" s="30"/>
    </row>
    <row r="31" spans="2:13" ht="12.75">
      <c r="B31" s="30"/>
      <c r="C31" s="30"/>
      <c r="D31" s="30"/>
      <c r="E31" s="30"/>
      <c r="F31" s="30"/>
      <c r="G31" s="30"/>
      <c r="H31" s="30"/>
      <c r="I31" s="30"/>
      <c r="J31" s="30"/>
      <c r="K31" s="30"/>
      <c r="L31" s="30"/>
      <c r="M31" s="30"/>
    </row>
    <row r="32" spans="2:13" ht="12.75">
      <c r="B32" s="30"/>
      <c r="C32" s="30"/>
      <c r="D32" s="30"/>
      <c r="E32" s="30"/>
      <c r="F32" s="30"/>
      <c r="G32" s="30"/>
      <c r="H32" s="30"/>
      <c r="I32" s="30"/>
      <c r="J32" s="30"/>
      <c r="K32" s="30"/>
      <c r="L32" s="30"/>
      <c r="M32" s="30"/>
    </row>
  </sheetData>
  <sheetProtection/>
  <mergeCells count="1">
    <mergeCell ref="B21:M32"/>
  </mergeCells>
  <printOptions/>
  <pageMargins left="0.75" right="0.75" top="1" bottom="1" header="0.5" footer="0.5"/>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Auckland University of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Reviewer</dc:creator>
  <cp:keywords/>
  <dc:description/>
  <cp:lastModifiedBy>Will</cp:lastModifiedBy>
  <dcterms:created xsi:type="dcterms:W3CDTF">2006-05-25T02:54:40Z</dcterms:created>
  <dcterms:modified xsi:type="dcterms:W3CDTF">2020-09-03T22:03:14Z</dcterms:modified>
  <cp:category/>
  <cp:version/>
  <cp:contentType/>
  <cp:contentStatus/>
</cp:coreProperties>
</file>